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7832A8B5-B95E-45EF-A7BB-DCFBAC55E0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3" i="1"/>
  <c r="C42" i="1"/>
  <c r="K42" i="1" l="1"/>
  <c r="J42" i="1"/>
  <c r="I42" i="1"/>
  <c r="H42" i="1"/>
  <c r="G42" i="1"/>
  <c r="F42" i="1"/>
  <c r="E42" i="1"/>
  <c r="D42" i="1"/>
  <c r="L42" i="1" l="1"/>
</calcChain>
</file>

<file path=xl/sharedStrings.xml><?xml version="1.0" encoding="utf-8"?>
<sst xmlns="http://schemas.openxmlformats.org/spreadsheetml/2006/main" count="54" uniqueCount="54">
  <si>
    <t>Dist. 
No.</t>
  </si>
  <si>
    <t>District</t>
  </si>
  <si>
    <t>Instruction</t>
  </si>
  <si>
    <t>Academic 
Support</t>
  </si>
  <si>
    <t>Student 
Services</t>
  </si>
  <si>
    <t>Public 
Service</t>
  </si>
  <si>
    <t>Organized 
Research</t>
  </si>
  <si>
    <t>Auxiliary 
Services</t>
  </si>
  <si>
    <t>Operation &amp; 
Maintenance</t>
  </si>
  <si>
    <t>Institutional 
Support</t>
  </si>
  <si>
    <t>Scholar., Grants 
&amp; Waivers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</si>
  <si>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</si>
  <si>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</si>
  <si>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</si>
  <si>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</si>
  <si>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</si>
  <si>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</si>
  <si>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</si>
  <si>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</si>
  <si>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</si>
  <si>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</si>
  <si>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</si>
  <si>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</si>
  <si>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</si>
  <si>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</si>
  <si>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</si>
  <si>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</si>
  <si>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</si>
  <si>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</si>
  <si>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</si>
  <si>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</si>
  <si>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</si>
  <si>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</si>
  <si>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</si>
  <si>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</si>
  <si>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</si>
  <si>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</si>
  <si>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</si>
  <si>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</si>
  <si>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</si>
  <si>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</si>
  <si>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</si>
  <si>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</si>
  <si>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</si>
  <si>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</si>
  <si>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</si>
  <si>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</si>
  <si>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</si>
  <si>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</si>
  <si>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</si>
  <si>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</si>
  <si>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</si>
  <si>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>*Expenditures made from the Education, Operation and Maintenance (including PBC), Restricted Purposes, Auxiliary Services, Liability/Protection/Settlement, and Audit Funds
SOURCE OF DATA:  College Audits</t>
  </si>
  <si>
    <t>Illinois Community College Board
Table IV-15
FISCAL YEAR 2022 TOTAL CURRENT FUND* EXPENDITURES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</si>
</sst>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2" borderId="4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right" wrapText="1"/>
    </xf>
    <xf numFmtId="0" fontId="2" fillId="2" borderId="5" xfId="1" applyFont="1" applyFill="1" applyBorder="1" applyAlignment="1">
      <alignment horizontal="right" wrapText="1"/>
    </xf>
    <xf numFmtId="0" fontId="4" fillId="0" borderId="0" xfId="0" applyFont="1"/>
    <xf numFmtId="4" fontId="4" fillId="0" borderId="0" xfId="0" applyNumberFormat="1" applyFont="1"/>
    <xf numFmtId="4" fontId="4" fillId="2" borderId="0" xfId="1" applyNumberFormat="1" applyFont="1" applyFill="1" applyAlignment="1"/>
    <xf numFmtId="4" fontId="5" fillId="0" borderId="0" xfId="0" applyNumberFormat="1" applyFont="1"/>
    <xf numFmtId="164" fontId="4" fillId="0" borderId="0" xfId="2" applyNumberFormat="1" applyFont="1" applyAlignment="1"/>
    <xf numFmtId="164" fontId="5" fillId="0" borderId="0" xfId="2" applyNumberFormat="1" applyFont="1" applyAlignment="1"/>
    <xf numFmtId="164" fontId="4" fillId="2" borderId="0" xfId="2" applyNumberFormat="1" applyFont="1" applyFill="1" applyAlignment="1"/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1" fillId="2" borderId="6" xfId="1" applyFill="1" applyBorder="1" applyAlignment="1">
      <alignment wrapText="1"/>
    </xf>
    <xf numFmtId="0" fontId="1" fillId="2" borderId="7" xfId="1" applyFill="1" applyBorder="1" applyAlignment="1">
      <alignment wrapText="1"/>
    </xf>
    <xf numFmtId="0" fontId="1" fillId="2" borderId="8" xfId="1" applyFill="1" applyBorder="1" applyAlignment="1">
      <alignment wrapText="1"/>
    </xf>
  </cellXfs>
  <cellStyles count="3">
    <cellStyle name="Currency" xfId="2" builtinId="4"/>
    <cellStyle name="Normal" xfId="0" builtinId="0"/>
    <cellStyle name="Normal 4" xfId="1" xr:uid="{00000000-0005-0000-0000-000001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6" displayName="Table6" ref="A2:L43" totalsRowShown="0" headerRowDxfId="13" dataDxfId="12" headerRowCellStyle="Normal 4" dataCellStyle="Normal 4">
  <autoFilter ref="A2:L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 dataCellStyle="Normal 4"/>
    <tableColumn id="2" xr3:uid="{00000000-0010-0000-0000-000002000000}" name="District" dataDxfId="10" dataCellStyle="Normal 4"/>
    <tableColumn id="3" xr3:uid="{00000000-0010-0000-0000-000003000000}" name="Instruction" dataDxfId="9" dataCellStyle="Currency"/>
    <tableColumn id="4" xr3:uid="{00000000-0010-0000-0000-000004000000}" name="Academic _x000a_Support" dataDxfId="8" dataCellStyle="Currency"/>
    <tableColumn id="5" xr3:uid="{00000000-0010-0000-0000-000005000000}" name="Student _x000a_Services" dataDxfId="7" dataCellStyle="Currency"/>
    <tableColumn id="6" xr3:uid="{00000000-0010-0000-0000-000006000000}" name="Public _x000a_Service" dataDxfId="6" dataCellStyle="Currency"/>
    <tableColumn id="7" xr3:uid="{00000000-0010-0000-0000-000007000000}" name="Organized _x000a_Research" dataDxfId="5" dataCellStyle="Currency"/>
    <tableColumn id="8" xr3:uid="{00000000-0010-0000-0000-000008000000}" name="Auxiliary _x000a_Services" dataDxfId="4" dataCellStyle="Currency"/>
    <tableColumn id="9" xr3:uid="{00000000-0010-0000-0000-000009000000}" name="Operation &amp; _x000a_Maintenance" dataDxfId="3" dataCellStyle="Currency"/>
    <tableColumn id="10" xr3:uid="{00000000-0010-0000-0000-00000A000000}" name="Institutional _x000a_Support" dataDxfId="2" dataCellStyle="Currency"/>
    <tableColumn id="11" xr3:uid="{00000000-0010-0000-0000-00000B000000}" name="Scholar., Grants _x000a_&amp; Waivers" dataDxfId="1" dataCellStyle="Currency"/>
    <tableColumn id="12" xr3:uid="{00000000-0010-0000-0000-00000C000000}" name="Total" dataDxfId="0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4"/>
  <sheetViews>
    <sheetView tabSelected="1" zoomScale="90" zoomScaleNormal="90" workbookViewId="0">
      <selection activeCell="D26" sqref="D26"/>
    </sheetView>
  </sheetViews>
  <sheetFormatPr defaultColWidth="8.85546875" defaultRowHeight="12.75" x14ac:dyDescent="0.2"/>
  <cols>
    <col min="1" max="1" width="6.140625" style="1" customWidth="1"/>
    <col min="2" max="2" width="15.85546875" style="1" customWidth="1"/>
    <col min="3" max="6" width="14.28515625" style="1" customWidth="1"/>
    <col min="7" max="7" width="12.5703125" style="1" customWidth="1"/>
    <col min="8" max="11" width="14.28515625" style="1" customWidth="1"/>
    <col min="12" max="12" width="15.7109375" style="1" customWidth="1"/>
    <col min="13" max="16384" width="8.85546875" style="1"/>
  </cols>
  <sheetData>
    <row r="1" spans="1:12" ht="55.9" customHeight="1" x14ac:dyDescent="0.2">
      <c r="A1" s="13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ht="42" customHeight="1" x14ac:dyDescent="0.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6">
        <v>503</v>
      </c>
      <c r="B3" s="7" t="s">
        <v>14</v>
      </c>
      <c r="C3" s="10">
        <v>13055319</v>
      </c>
      <c r="D3" s="10">
        <v>5797214</v>
      </c>
      <c r="E3" s="10">
        <v>3917457</v>
      </c>
      <c r="F3" s="10">
        <v>1158043</v>
      </c>
      <c r="G3" s="10">
        <v>0</v>
      </c>
      <c r="H3" s="10">
        <v>1875293</v>
      </c>
      <c r="I3" s="10">
        <v>5645933</v>
      </c>
      <c r="J3" s="10">
        <v>11175754</v>
      </c>
      <c r="K3" s="10">
        <v>11941988</v>
      </c>
      <c r="L3" s="10">
        <f>SUM(Table6[[#This Row],[Instruction]:[Scholar., Grants 
&amp; Waivers]])</f>
        <v>54567001</v>
      </c>
    </row>
    <row r="4" spans="1:12" x14ac:dyDescent="0.2">
      <c r="A4" s="6">
        <v>508</v>
      </c>
      <c r="B4" s="7" t="s">
        <v>19</v>
      </c>
      <c r="C4" s="10">
        <v>155647349</v>
      </c>
      <c r="D4" s="10">
        <v>40761160</v>
      </c>
      <c r="E4" s="10">
        <v>57373381</v>
      </c>
      <c r="F4" s="10">
        <v>4403890</v>
      </c>
      <c r="G4" s="10">
        <v>0</v>
      </c>
      <c r="H4" s="10">
        <v>12592733</v>
      </c>
      <c r="I4" s="10">
        <v>52473499</v>
      </c>
      <c r="J4" s="10">
        <v>88295525</v>
      </c>
      <c r="K4" s="10">
        <v>116452378</v>
      </c>
      <c r="L4" s="10">
        <f>SUM(Table6[[#This Row],[Instruction]:[Scholar., Grants 
&amp; Waivers]])</f>
        <v>527999915</v>
      </c>
    </row>
    <row r="5" spans="1:12" x14ac:dyDescent="0.2">
      <c r="A5" s="6">
        <v>507</v>
      </c>
      <c r="B5" s="7" t="s">
        <v>18</v>
      </c>
      <c r="C5" s="10">
        <v>12365950</v>
      </c>
      <c r="D5" s="10">
        <v>1529020</v>
      </c>
      <c r="E5" s="10">
        <v>3421889</v>
      </c>
      <c r="F5" s="10">
        <v>1534084</v>
      </c>
      <c r="G5" s="10">
        <v>0</v>
      </c>
      <c r="H5" s="10">
        <v>1686489</v>
      </c>
      <c r="I5" s="10">
        <v>2562081</v>
      </c>
      <c r="J5" s="10">
        <v>6358735</v>
      </c>
      <c r="K5" s="10">
        <v>5067063</v>
      </c>
      <c r="L5" s="10">
        <f>SUM(Table6[[#This Row],[Instruction]:[Scholar., Grants 
&amp; Waivers]])</f>
        <v>34525311</v>
      </c>
    </row>
    <row r="6" spans="1:12" x14ac:dyDescent="0.2">
      <c r="A6" s="6">
        <v>502</v>
      </c>
      <c r="B6" s="7" t="s">
        <v>13</v>
      </c>
      <c r="C6" s="10">
        <v>109823792</v>
      </c>
      <c r="D6" s="10">
        <v>15444517</v>
      </c>
      <c r="E6" s="10">
        <v>24584153</v>
      </c>
      <c r="F6" s="10">
        <v>4821252</v>
      </c>
      <c r="G6" s="10">
        <v>0</v>
      </c>
      <c r="H6" s="10">
        <v>7117813</v>
      </c>
      <c r="I6" s="10">
        <v>18991669</v>
      </c>
      <c r="J6" s="10">
        <v>58957379</v>
      </c>
      <c r="K6" s="10">
        <v>52531540</v>
      </c>
      <c r="L6" s="10">
        <f>SUM(Table6[[#This Row],[Instruction]:[Scholar., Grants 
&amp; Waivers]])</f>
        <v>292272115</v>
      </c>
    </row>
    <row r="7" spans="1:12" x14ac:dyDescent="0.2">
      <c r="A7" s="6">
        <v>509</v>
      </c>
      <c r="B7" s="7" t="s">
        <v>20</v>
      </c>
      <c r="C7" s="10">
        <v>49824013</v>
      </c>
      <c r="D7" s="10">
        <v>19413484</v>
      </c>
      <c r="E7" s="10">
        <v>10306394</v>
      </c>
      <c r="F7" s="10">
        <v>1016389</v>
      </c>
      <c r="G7" s="10">
        <v>0</v>
      </c>
      <c r="H7" s="10">
        <v>5072458</v>
      </c>
      <c r="I7" s="10">
        <v>13552952</v>
      </c>
      <c r="J7" s="10">
        <v>24355921</v>
      </c>
      <c r="K7" s="10">
        <v>19297658</v>
      </c>
      <c r="L7" s="10">
        <f>SUM(Table6[[#This Row],[Instruction]:[Scholar., Grants 
&amp; Waivers]])</f>
        <v>142839269</v>
      </c>
    </row>
    <row r="8" spans="1:12" x14ac:dyDescent="0.2">
      <c r="A8" s="6">
        <v>512</v>
      </c>
      <c r="B8" s="7" t="s">
        <v>23</v>
      </c>
      <c r="C8" s="10">
        <v>58611014</v>
      </c>
      <c r="D8" s="10">
        <v>13840434</v>
      </c>
      <c r="E8" s="10">
        <v>17739509</v>
      </c>
      <c r="F8" s="10">
        <v>5254724</v>
      </c>
      <c r="G8" s="10">
        <v>0</v>
      </c>
      <c r="H8" s="10">
        <v>1826891</v>
      </c>
      <c r="I8" s="10">
        <v>14626093</v>
      </c>
      <c r="J8" s="10">
        <v>44109428</v>
      </c>
      <c r="K8" s="10">
        <v>36934660</v>
      </c>
      <c r="L8" s="10">
        <f>SUM(Table6[[#This Row],[Instruction]:[Scholar., Grants 
&amp; Waivers]])</f>
        <v>192942753</v>
      </c>
    </row>
    <row r="9" spans="1:12" x14ac:dyDescent="0.2">
      <c r="A9" s="6">
        <v>540</v>
      </c>
      <c r="B9" s="7" t="s">
        <v>50</v>
      </c>
      <c r="C9" s="10">
        <v>19269705</v>
      </c>
      <c r="D9" s="10">
        <v>2825895</v>
      </c>
      <c r="E9" s="10">
        <v>4386545</v>
      </c>
      <c r="F9" s="10">
        <v>3929744</v>
      </c>
      <c r="G9" s="10">
        <v>0</v>
      </c>
      <c r="H9" s="10">
        <v>2874956</v>
      </c>
      <c r="I9" s="10">
        <v>7399557</v>
      </c>
      <c r="J9" s="10">
        <v>16008940</v>
      </c>
      <c r="K9" s="10">
        <v>14894403</v>
      </c>
      <c r="L9" s="10">
        <f>SUM(Table6[[#This Row],[Instruction]:[Scholar., Grants 
&amp; Waivers]])</f>
        <v>71589745</v>
      </c>
    </row>
    <row r="10" spans="1:12" x14ac:dyDescent="0.2">
      <c r="A10" s="6">
        <v>519</v>
      </c>
      <c r="B10" s="7" t="s">
        <v>30</v>
      </c>
      <c r="C10" s="10">
        <v>11124441</v>
      </c>
      <c r="D10" s="10">
        <v>996773</v>
      </c>
      <c r="E10" s="10">
        <v>2653435</v>
      </c>
      <c r="F10" s="10">
        <v>998590</v>
      </c>
      <c r="G10" s="10">
        <v>0</v>
      </c>
      <c r="H10" s="10">
        <v>1450758</v>
      </c>
      <c r="I10" s="10">
        <v>2373472</v>
      </c>
      <c r="J10" s="10">
        <v>5501514</v>
      </c>
      <c r="K10" s="10">
        <v>4704387</v>
      </c>
      <c r="L10" s="10">
        <f>SUM(Table6[[#This Row],[Instruction]:[Scholar., Grants 
&amp; Waivers]])</f>
        <v>29803370</v>
      </c>
    </row>
    <row r="11" spans="1:12" x14ac:dyDescent="0.2">
      <c r="A11" s="6">
        <v>514</v>
      </c>
      <c r="B11" s="7" t="s">
        <v>25</v>
      </c>
      <c r="C11" s="10">
        <v>38999945</v>
      </c>
      <c r="D11" s="10">
        <v>3380963</v>
      </c>
      <c r="E11" s="10">
        <v>11896260</v>
      </c>
      <c r="F11" s="10">
        <v>2915496</v>
      </c>
      <c r="G11" s="10">
        <v>0</v>
      </c>
      <c r="H11" s="10">
        <v>6126544</v>
      </c>
      <c r="I11" s="10">
        <v>10840638</v>
      </c>
      <c r="J11" s="10">
        <v>22391836</v>
      </c>
      <c r="K11" s="10">
        <v>10535422</v>
      </c>
      <c r="L11" s="10">
        <f>SUM(Table6[[#This Row],[Instruction]:[Scholar., Grants 
&amp; Waivers]])</f>
        <v>107087104</v>
      </c>
    </row>
    <row r="12" spans="1:12" x14ac:dyDescent="0.2">
      <c r="A12" s="6">
        <v>529</v>
      </c>
      <c r="B12" s="7" t="s">
        <v>40</v>
      </c>
      <c r="C12" s="10">
        <v>19383153</v>
      </c>
      <c r="D12" s="10">
        <v>693416</v>
      </c>
      <c r="E12" s="10">
        <v>5321081</v>
      </c>
      <c r="F12" s="10">
        <v>273833</v>
      </c>
      <c r="G12" s="10">
        <v>0</v>
      </c>
      <c r="H12" s="10">
        <v>6533001</v>
      </c>
      <c r="I12" s="10">
        <v>4040687</v>
      </c>
      <c r="J12" s="10">
        <v>14117338</v>
      </c>
      <c r="K12" s="10">
        <v>13305675</v>
      </c>
      <c r="L12" s="10">
        <f>SUM(Table6[[#This Row],[Instruction]:[Scholar., Grants 
&amp; Waivers]])</f>
        <v>63668184</v>
      </c>
    </row>
    <row r="13" spans="1:12" x14ac:dyDescent="0.2">
      <c r="A13" s="6">
        <v>513</v>
      </c>
      <c r="B13" s="7" t="s">
        <v>24</v>
      </c>
      <c r="C13" s="10">
        <v>14462853</v>
      </c>
      <c r="D13" s="10">
        <v>2151114</v>
      </c>
      <c r="E13" s="10">
        <v>3202583</v>
      </c>
      <c r="F13" s="10">
        <v>761513</v>
      </c>
      <c r="G13" s="10">
        <v>0</v>
      </c>
      <c r="H13" s="10">
        <v>1880205</v>
      </c>
      <c r="I13" s="10">
        <v>4011739</v>
      </c>
      <c r="J13" s="10">
        <v>6661477</v>
      </c>
      <c r="K13" s="10">
        <v>8211076</v>
      </c>
      <c r="L13" s="10">
        <f>SUM(Table6[[#This Row],[Instruction]:[Scholar., Grants 
&amp; Waivers]])</f>
        <v>41342560</v>
      </c>
    </row>
    <row r="14" spans="1:12" x14ac:dyDescent="0.2">
      <c r="A14" s="6">
        <v>525</v>
      </c>
      <c r="B14" s="7" t="s">
        <v>36</v>
      </c>
      <c r="C14" s="10">
        <v>68683244</v>
      </c>
      <c r="D14" s="10">
        <v>17237252</v>
      </c>
      <c r="E14" s="10">
        <v>20619915</v>
      </c>
      <c r="F14" s="10">
        <v>4988257</v>
      </c>
      <c r="G14" s="10">
        <v>0</v>
      </c>
      <c r="H14" s="10">
        <v>24513568</v>
      </c>
      <c r="I14" s="10">
        <v>14726348</v>
      </c>
      <c r="J14" s="10">
        <v>24344958</v>
      </c>
      <c r="K14" s="10">
        <v>16782129</v>
      </c>
      <c r="L14" s="10">
        <f>SUM(Table6[[#This Row],[Instruction]:[Scholar., Grants 
&amp; Waivers]])</f>
        <v>191895671</v>
      </c>
    </row>
    <row r="15" spans="1:12" x14ac:dyDescent="0.2">
      <c r="A15" s="6">
        <v>520</v>
      </c>
      <c r="B15" s="7" t="s">
        <v>31</v>
      </c>
      <c r="C15" s="10">
        <v>12206547</v>
      </c>
      <c r="D15" s="10">
        <v>2150138</v>
      </c>
      <c r="E15" s="10">
        <v>2397802</v>
      </c>
      <c r="F15" s="10">
        <v>4602879</v>
      </c>
      <c r="G15" s="10">
        <v>0</v>
      </c>
      <c r="H15" s="10">
        <v>2632666</v>
      </c>
      <c r="I15" s="10">
        <v>3956333</v>
      </c>
      <c r="J15" s="10">
        <v>11258903</v>
      </c>
      <c r="K15" s="10">
        <v>7122711</v>
      </c>
      <c r="L15" s="10">
        <f>SUM(Table6[[#This Row],[Instruction]:[Scholar., Grants 
&amp; Waivers]])</f>
        <v>46327979</v>
      </c>
    </row>
    <row r="16" spans="1:12" x14ac:dyDescent="0.2">
      <c r="A16" s="6">
        <v>501</v>
      </c>
      <c r="B16" s="7" t="s">
        <v>12</v>
      </c>
      <c r="C16" s="10">
        <v>14626911</v>
      </c>
      <c r="D16" s="10">
        <v>3424057</v>
      </c>
      <c r="E16" s="10">
        <v>3307661</v>
      </c>
      <c r="F16" s="10">
        <v>45754</v>
      </c>
      <c r="G16" s="10">
        <v>0</v>
      </c>
      <c r="H16" s="10">
        <v>1695995</v>
      </c>
      <c r="I16" s="10">
        <v>4368058</v>
      </c>
      <c r="J16" s="10">
        <v>7991871</v>
      </c>
      <c r="K16" s="10">
        <v>12257368</v>
      </c>
      <c r="L16" s="10">
        <f>SUM(Table6[[#This Row],[Instruction]:[Scholar., Grants 
&amp; Waivers]])</f>
        <v>47717675</v>
      </c>
    </row>
    <row r="17" spans="1:12" x14ac:dyDescent="0.2">
      <c r="A17" s="6">
        <v>523</v>
      </c>
      <c r="B17" s="7" t="s">
        <v>34</v>
      </c>
      <c r="C17" s="10">
        <v>11426875</v>
      </c>
      <c r="D17" s="10">
        <v>3790690</v>
      </c>
      <c r="E17" s="10">
        <v>3604107</v>
      </c>
      <c r="F17" s="10">
        <v>693451</v>
      </c>
      <c r="G17" s="10">
        <v>0</v>
      </c>
      <c r="H17" s="10">
        <v>2209193</v>
      </c>
      <c r="I17" s="10">
        <v>4204509</v>
      </c>
      <c r="J17" s="10">
        <v>11241593</v>
      </c>
      <c r="K17" s="10">
        <v>9941186</v>
      </c>
      <c r="L17" s="10">
        <f>SUM(Table6[[#This Row],[Instruction]:[Scholar., Grants 
&amp; Waivers]])</f>
        <v>47111604</v>
      </c>
    </row>
    <row r="18" spans="1:12" x14ac:dyDescent="0.2">
      <c r="A18" s="6">
        <v>532</v>
      </c>
      <c r="B18" s="7" t="s">
        <v>43</v>
      </c>
      <c r="C18" s="10">
        <v>43445664.529999994</v>
      </c>
      <c r="D18" s="10">
        <v>3790790.17</v>
      </c>
      <c r="E18" s="10">
        <v>9268763.959999999</v>
      </c>
      <c r="F18" s="10">
        <v>16935383.550000001</v>
      </c>
      <c r="G18" s="10">
        <v>0</v>
      </c>
      <c r="H18" s="10">
        <v>4697846.32</v>
      </c>
      <c r="I18" s="10">
        <v>10625323.109999999</v>
      </c>
      <c r="J18" s="10">
        <v>33384943.019999996</v>
      </c>
      <c r="K18" s="10">
        <v>37644871.299999997</v>
      </c>
      <c r="L18" s="10">
        <f>SUM(Table6[[#This Row],[Instruction]:[Scholar., Grants 
&amp; Waivers]])</f>
        <v>159793585.95999998</v>
      </c>
    </row>
    <row r="19" spans="1:12" x14ac:dyDescent="0.2">
      <c r="A19" s="6">
        <v>517</v>
      </c>
      <c r="B19" s="7" t="s">
        <v>28</v>
      </c>
      <c r="C19" s="10">
        <v>36751419</v>
      </c>
      <c r="D19" s="10">
        <v>934275</v>
      </c>
      <c r="E19" s="10">
        <v>3738316</v>
      </c>
      <c r="F19" s="10">
        <v>4512176</v>
      </c>
      <c r="G19" s="10">
        <v>0</v>
      </c>
      <c r="H19" s="10">
        <v>2359303</v>
      </c>
      <c r="I19" s="10">
        <v>4162176</v>
      </c>
      <c r="J19" s="10">
        <v>17265527</v>
      </c>
      <c r="K19" s="10">
        <v>7287796</v>
      </c>
      <c r="L19" s="10">
        <f>SUM(Table6[[#This Row],[Instruction]:[Scholar., Grants 
&amp; Waivers]])</f>
        <v>77010988</v>
      </c>
    </row>
    <row r="20" spans="1:12" x14ac:dyDescent="0.2">
      <c r="A20" s="6">
        <v>536</v>
      </c>
      <c r="B20" s="7" t="s">
        <v>47</v>
      </c>
      <c r="C20" s="10">
        <v>19531615</v>
      </c>
      <c r="D20" s="10">
        <v>3745039</v>
      </c>
      <c r="E20" s="10">
        <v>4355330</v>
      </c>
      <c r="F20" s="10">
        <v>6284289</v>
      </c>
      <c r="G20" s="10">
        <v>0</v>
      </c>
      <c r="H20" s="10">
        <v>1500068</v>
      </c>
      <c r="I20" s="10">
        <v>7181198</v>
      </c>
      <c r="J20" s="10">
        <v>10693113</v>
      </c>
      <c r="K20" s="10">
        <v>11255213</v>
      </c>
      <c r="L20" s="10">
        <f>SUM(Table6[[#This Row],[Instruction]:[Scholar., Grants 
&amp; Waivers]])</f>
        <v>64545865</v>
      </c>
    </row>
    <row r="21" spans="1:12" x14ac:dyDescent="0.2">
      <c r="A21" s="6">
        <v>526</v>
      </c>
      <c r="B21" s="7" t="s">
        <v>37</v>
      </c>
      <c r="C21" s="10">
        <v>28831226</v>
      </c>
      <c r="D21" s="10">
        <v>5981299</v>
      </c>
      <c r="E21" s="10">
        <v>33663365</v>
      </c>
      <c r="F21" s="10">
        <v>2845749</v>
      </c>
      <c r="G21" s="10">
        <v>0</v>
      </c>
      <c r="H21" s="10">
        <v>5331873</v>
      </c>
      <c r="I21" s="10">
        <v>7516791</v>
      </c>
      <c r="J21" s="10">
        <v>14547133</v>
      </c>
      <c r="K21" s="10">
        <v>837196</v>
      </c>
      <c r="L21" s="10">
        <f>SUM(Table6[[#This Row],[Instruction]:[Scholar., Grants 
&amp; Waivers]])</f>
        <v>99554632</v>
      </c>
    </row>
    <row r="22" spans="1:12" x14ac:dyDescent="0.2">
      <c r="A22" s="6">
        <v>530</v>
      </c>
      <c r="B22" s="7" t="s">
        <v>41</v>
      </c>
      <c r="C22" s="10">
        <v>14528197</v>
      </c>
      <c r="D22" s="10">
        <v>5132620</v>
      </c>
      <c r="E22" s="10">
        <v>5094521</v>
      </c>
      <c r="F22" s="10">
        <v>3638275</v>
      </c>
      <c r="G22" s="10">
        <v>0</v>
      </c>
      <c r="H22" s="10">
        <v>2868369</v>
      </c>
      <c r="I22" s="10">
        <v>6382675</v>
      </c>
      <c r="J22" s="10">
        <v>10073822</v>
      </c>
      <c r="K22" s="10">
        <v>11390009</v>
      </c>
      <c r="L22" s="10">
        <f>SUM(Table6[[#This Row],[Instruction]:[Scholar., Grants 
&amp; Waivers]])</f>
        <v>59108488</v>
      </c>
    </row>
    <row r="23" spans="1:12" x14ac:dyDescent="0.2">
      <c r="A23" s="6">
        <v>528</v>
      </c>
      <c r="B23" s="7" t="s">
        <v>39</v>
      </c>
      <c r="C23" s="10">
        <v>26404449</v>
      </c>
      <c r="D23" s="10">
        <v>3703428</v>
      </c>
      <c r="E23" s="10">
        <v>6801028</v>
      </c>
      <c r="F23" s="10">
        <v>1635457</v>
      </c>
      <c r="G23" s="10">
        <v>0</v>
      </c>
      <c r="H23" s="10">
        <v>4592879</v>
      </c>
      <c r="I23" s="10">
        <v>6467255</v>
      </c>
      <c r="J23" s="10">
        <v>21282334</v>
      </c>
      <c r="K23" s="10">
        <v>8444183</v>
      </c>
      <c r="L23" s="10">
        <f>SUM(Table6[[#This Row],[Instruction]:[Scholar., Grants 
&amp; Waivers]])</f>
        <v>79331013</v>
      </c>
    </row>
    <row r="24" spans="1:12" x14ac:dyDescent="0.2">
      <c r="A24" s="6">
        <v>524</v>
      </c>
      <c r="B24" s="7" t="s">
        <v>35</v>
      </c>
      <c r="C24" s="10">
        <v>54409336</v>
      </c>
      <c r="D24" s="10">
        <v>9169353</v>
      </c>
      <c r="E24" s="10">
        <v>13941499</v>
      </c>
      <c r="F24" s="10">
        <v>2053546</v>
      </c>
      <c r="G24" s="10">
        <v>0</v>
      </c>
      <c r="H24" s="10">
        <v>10029854</v>
      </c>
      <c r="I24" s="10">
        <v>11525628</v>
      </c>
      <c r="J24" s="10">
        <v>34482504</v>
      </c>
      <c r="K24" s="10">
        <v>35407196</v>
      </c>
      <c r="L24" s="10">
        <f>SUM(Table6[[#This Row],[Instruction]:[Scholar., Grants 
&amp; Waivers]])</f>
        <v>171018916</v>
      </c>
    </row>
    <row r="25" spans="1:12" x14ac:dyDescent="0.2">
      <c r="A25" s="6">
        <v>527</v>
      </c>
      <c r="B25" s="7" t="s">
        <v>38</v>
      </c>
      <c r="C25" s="10">
        <v>17863954</v>
      </c>
      <c r="D25" s="10">
        <v>2337708</v>
      </c>
      <c r="E25" s="10">
        <v>4706674</v>
      </c>
      <c r="F25" s="10">
        <v>936001</v>
      </c>
      <c r="G25" s="10">
        <v>0</v>
      </c>
      <c r="H25" s="10">
        <v>1824488</v>
      </c>
      <c r="I25" s="10">
        <v>3563856</v>
      </c>
      <c r="J25" s="10">
        <v>10223043</v>
      </c>
      <c r="K25" s="10">
        <v>12744080</v>
      </c>
      <c r="L25" s="10">
        <f>SUM(Table6[[#This Row],[Instruction]:[Scholar., Grants 
&amp; Waivers]])</f>
        <v>54199804</v>
      </c>
    </row>
    <row r="26" spans="1:12" x14ac:dyDescent="0.2">
      <c r="A26" s="6">
        <v>535</v>
      </c>
      <c r="B26" s="7" t="s">
        <v>46</v>
      </c>
      <c r="C26" s="10">
        <v>52477957</v>
      </c>
      <c r="D26" s="10">
        <v>20521759</v>
      </c>
      <c r="E26" s="10">
        <v>11144840</v>
      </c>
      <c r="F26" s="10">
        <v>878734</v>
      </c>
      <c r="G26" s="10">
        <v>0</v>
      </c>
      <c r="H26" s="10">
        <v>5715755</v>
      </c>
      <c r="I26" s="10">
        <v>9743404</v>
      </c>
      <c r="J26" s="10">
        <v>14045516</v>
      </c>
      <c r="K26" s="10">
        <v>8495057</v>
      </c>
      <c r="L26" s="10">
        <f>SUM(Table6[[#This Row],[Instruction]:[Scholar., Grants 
&amp; Waivers]])</f>
        <v>123023022</v>
      </c>
    </row>
    <row r="27" spans="1:12" x14ac:dyDescent="0.2">
      <c r="A27" s="6">
        <v>505</v>
      </c>
      <c r="B27" s="7" t="s">
        <v>16</v>
      </c>
      <c r="C27" s="10">
        <v>36599428</v>
      </c>
      <c r="D27" s="10">
        <v>7652639</v>
      </c>
      <c r="E27" s="10">
        <v>7550773</v>
      </c>
      <c r="F27" s="10">
        <v>3599235</v>
      </c>
      <c r="G27" s="10">
        <v>0</v>
      </c>
      <c r="H27" s="10">
        <v>3806693</v>
      </c>
      <c r="I27" s="10">
        <v>8130960</v>
      </c>
      <c r="J27" s="10">
        <v>26841934</v>
      </c>
      <c r="K27" s="10">
        <v>16640817</v>
      </c>
      <c r="L27" s="10">
        <f>SUM(Table6[[#This Row],[Instruction]:[Scholar., Grants 
&amp; Waivers]])</f>
        <v>110822479</v>
      </c>
    </row>
    <row r="28" spans="1:12" x14ac:dyDescent="0.2">
      <c r="A28" s="6">
        <v>515</v>
      </c>
      <c r="B28" s="7" t="s">
        <v>26</v>
      </c>
      <c r="C28" s="10">
        <v>17810577.482306242</v>
      </c>
      <c r="D28" s="10">
        <v>1610195.1022409233</v>
      </c>
      <c r="E28" s="10">
        <v>8352997.7956150956</v>
      </c>
      <c r="F28" s="10">
        <v>1083932.7495745847</v>
      </c>
      <c r="G28" s="10">
        <v>0</v>
      </c>
      <c r="H28" s="10">
        <v>2492835.1481402586</v>
      </c>
      <c r="I28" s="10">
        <v>4714884.3461958654</v>
      </c>
      <c r="J28" s="10">
        <v>10791625.375927029</v>
      </c>
      <c r="K28" s="10">
        <v>13462606</v>
      </c>
      <c r="L28" s="10">
        <f>SUM(Table6[[#This Row],[Instruction]:[Scholar., Grants 
&amp; Waivers]])</f>
        <v>60319654</v>
      </c>
    </row>
    <row r="29" spans="1:12" x14ac:dyDescent="0.2">
      <c r="A29" s="6">
        <v>521</v>
      </c>
      <c r="B29" s="7" t="s">
        <v>32</v>
      </c>
      <c r="C29" s="10">
        <v>8172423</v>
      </c>
      <c r="D29" s="10">
        <v>1571280</v>
      </c>
      <c r="E29" s="10">
        <v>2549489</v>
      </c>
      <c r="F29" s="10">
        <v>2593697</v>
      </c>
      <c r="G29" s="10">
        <v>0</v>
      </c>
      <c r="H29" s="10">
        <v>3350424</v>
      </c>
      <c r="I29" s="10">
        <v>3663801</v>
      </c>
      <c r="J29" s="10">
        <v>6915155</v>
      </c>
      <c r="K29" s="10">
        <v>9914378</v>
      </c>
      <c r="L29" s="10">
        <f>SUM(Table6[[#This Row],[Instruction]:[Scholar., Grants 
&amp; Waivers]])</f>
        <v>38730647</v>
      </c>
    </row>
    <row r="30" spans="1:12" x14ac:dyDescent="0.2">
      <c r="A30" s="6">
        <v>537</v>
      </c>
      <c r="B30" s="7" t="s">
        <v>48</v>
      </c>
      <c r="C30" s="10">
        <v>10828354.77</v>
      </c>
      <c r="D30" s="10">
        <v>1072058.47</v>
      </c>
      <c r="E30" s="10">
        <v>2865427.1399999997</v>
      </c>
      <c r="F30" s="10">
        <v>1453279.42</v>
      </c>
      <c r="G30" s="10">
        <v>0</v>
      </c>
      <c r="H30" s="10">
        <v>340953.64</v>
      </c>
      <c r="I30" s="10">
        <v>2513889.96</v>
      </c>
      <c r="J30" s="10">
        <v>6004076.3300000001</v>
      </c>
      <c r="K30" s="10">
        <v>4732729.3499999996</v>
      </c>
      <c r="L30" s="10">
        <f>SUM(Table6[[#This Row],[Instruction]:[Scholar., Grants 
&amp; Waivers]])</f>
        <v>29810769.079999998</v>
      </c>
    </row>
    <row r="31" spans="1:12" x14ac:dyDescent="0.2">
      <c r="A31" s="6">
        <v>511</v>
      </c>
      <c r="B31" s="7" t="s">
        <v>22</v>
      </c>
      <c r="C31" s="10">
        <v>23372544</v>
      </c>
      <c r="D31" s="10">
        <v>4028564</v>
      </c>
      <c r="E31" s="10">
        <v>6229259</v>
      </c>
      <c r="F31" s="10">
        <v>7315051</v>
      </c>
      <c r="G31" s="10">
        <v>0</v>
      </c>
      <c r="H31" s="10">
        <v>1812617</v>
      </c>
      <c r="I31" s="10">
        <v>7903597</v>
      </c>
      <c r="J31" s="10">
        <v>16439639</v>
      </c>
      <c r="K31" s="10">
        <v>14250390</v>
      </c>
      <c r="L31" s="10">
        <f>SUM(Table6[[#This Row],[Instruction]:[Scholar., Grants 
&amp; Waivers]])</f>
        <v>81351661</v>
      </c>
    </row>
    <row r="32" spans="1:12" x14ac:dyDescent="0.2">
      <c r="A32" s="6">
        <v>518</v>
      </c>
      <c r="B32" s="7" t="s">
        <v>29</v>
      </c>
      <c r="C32" s="10">
        <v>8734119</v>
      </c>
      <c r="D32" s="10">
        <v>459850</v>
      </c>
      <c r="E32" s="10">
        <v>4540198</v>
      </c>
      <c r="F32" s="10">
        <v>83517</v>
      </c>
      <c r="G32" s="10">
        <v>0</v>
      </c>
      <c r="H32" s="10">
        <v>935937</v>
      </c>
      <c r="I32" s="10">
        <v>1682181</v>
      </c>
      <c r="J32" s="10">
        <v>7346283</v>
      </c>
      <c r="K32" s="10">
        <v>6888823</v>
      </c>
      <c r="L32" s="10">
        <f>SUM(Table6[[#This Row],[Instruction]:[Scholar., Grants 
&amp; Waivers]])</f>
        <v>30670908</v>
      </c>
    </row>
    <row r="33" spans="1:12" x14ac:dyDescent="0.2">
      <c r="A33" s="6">
        <v>506</v>
      </c>
      <c r="B33" s="7" t="s">
        <v>17</v>
      </c>
      <c r="C33" s="10">
        <v>7535102</v>
      </c>
      <c r="D33" s="10">
        <v>1577736</v>
      </c>
      <c r="E33" s="10">
        <v>3418169</v>
      </c>
      <c r="F33" s="10">
        <v>1116195</v>
      </c>
      <c r="G33" s="10">
        <v>549981</v>
      </c>
      <c r="H33" s="10">
        <v>3288500</v>
      </c>
      <c r="I33" s="10">
        <v>2081830</v>
      </c>
      <c r="J33" s="10">
        <v>6820309</v>
      </c>
      <c r="K33" s="10">
        <v>5458431</v>
      </c>
      <c r="L33" s="10">
        <f>SUM(Table6[[#This Row],[Instruction]:[Scholar., Grants 
&amp; Waivers]])</f>
        <v>31846253</v>
      </c>
    </row>
    <row r="34" spans="1:12" x14ac:dyDescent="0.2">
      <c r="A34" s="6">
        <v>531</v>
      </c>
      <c r="B34" s="7" t="s">
        <v>42</v>
      </c>
      <c r="C34" s="10">
        <v>7362569</v>
      </c>
      <c r="D34" s="10">
        <v>1979362</v>
      </c>
      <c r="E34" s="10">
        <v>2358761</v>
      </c>
      <c r="F34" s="10">
        <v>627437</v>
      </c>
      <c r="G34" s="10">
        <v>0</v>
      </c>
      <c r="H34" s="10">
        <v>1252674</v>
      </c>
      <c r="I34" s="10">
        <v>1367345</v>
      </c>
      <c r="J34" s="10">
        <v>5013827</v>
      </c>
      <c r="K34" s="10">
        <v>4139332</v>
      </c>
      <c r="L34" s="10">
        <f>SUM(Table6[[#This Row],[Instruction]:[Scholar., Grants 
&amp; Waivers]])</f>
        <v>24101307</v>
      </c>
    </row>
    <row r="35" spans="1:12" x14ac:dyDescent="0.2">
      <c r="A35" s="6">
        <v>510</v>
      </c>
      <c r="B35" s="7" t="s">
        <v>21</v>
      </c>
      <c r="C35" s="10">
        <v>19238658</v>
      </c>
      <c r="D35" s="10">
        <v>506400</v>
      </c>
      <c r="E35" s="10">
        <v>18187757</v>
      </c>
      <c r="F35" s="10">
        <v>4343222</v>
      </c>
      <c r="G35" s="10">
        <v>0</v>
      </c>
      <c r="H35" s="10">
        <v>1886210</v>
      </c>
      <c r="I35" s="10">
        <v>5320280</v>
      </c>
      <c r="J35" s="10">
        <v>8889978</v>
      </c>
      <c r="K35" s="10">
        <v>3268079</v>
      </c>
      <c r="L35" s="10">
        <f>SUM(Table6[[#This Row],[Instruction]:[Scholar., Grants 
&amp; Waivers]])</f>
        <v>61640584</v>
      </c>
    </row>
    <row r="36" spans="1:12" x14ac:dyDescent="0.2">
      <c r="A36" s="6">
        <v>533</v>
      </c>
      <c r="B36" s="7" t="s">
        <v>44</v>
      </c>
      <c r="C36" s="10">
        <v>4749857</v>
      </c>
      <c r="D36" s="10">
        <v>357271</v>
      </c>
      <c r="E36" s="10">
        <v>1734026</v>
      </c>
      <c r="F36" s="10">
        <v>2125433</v>
      </c>
      <c r="G36" s="10">
        <v>0</v>
      </c>
      <c r="H36" s="10">
        <v>1066417</v>
      </c>
      <c r="I36" s="10">
        <v>2751793</v>
      </c>
      <c r="J36" s="10">
        <v>4958718</v>
      </c>
      <c r="K36" s="10">
        <v>4622686</v>
      </c>
      <c r="L36" s="10">
        <f>SUM(Table6[[#This Row],[Instruction]:[Scholar., Grants 
&amp; Waivers]])</f>
        <v>22366201</v>
      </c>
    </row>
    <row r="37" spans="1:12" x14ac:dyDescent="0.2">
      <c r="A37" s="6">
        <v>522</v>
      </c>
      <c r="B37" s="7" t="s">
        <v>33</v>
      </c>
      <c r="C37" s="10">
        <v>39751407</v>
      </c>
      <c r="D37" s="10">
        <v>1174181</v>
      </c>
      <c r="E37" s="10">
        <v>6392016</v>
      </c>
      <c r="F37" s="10">
        <v>8430788</v>
      </c>
      <c r="G37" s="10">
        <v>0</v>
      </c>
      <c r="H37" s="10">
        <v>2654155</v>
      </c>
      <c r="I37" s="10">
        <v>9470963</v>
      </c>
      <c r="J37" s="10">
        <v>24687897</v>
      </c>
      <c r="K37" s="10">
        <v>22832597</v>
      </c>
      <c r="L37" s="10">
        <f>SUM(Table6[[#This Row],[Instruction]:[Scholar., Grants 
&amp; Waivers]])</f>
        <v>115394004</v>
      </c>
    </row>
    <row r="38" spans="1:12" x14ac:dyDescent="0.2">
      <c r="A38" s="6">
        <v>534</v>
      </c>
      <c r="B38" s="7" t="s">
        <v>45</v>
      </c>
      <c r="C38" s="10">
        <v>5250087</v>
      </c>
      <c r="D38" s="10">
        <v>929868</v>
      </c>
      <c r="E38" s="10">
        <v>1489574</v>
      </c>
      <c r="F38" s="10">
        <v>547992</v>
      </c>
      <c r="G38" s="10">
        <v>0</v>
      </c>
      <c r="H38" s="10">
        <v>3033056</v>
      </c>
      <c r="I38" s="10">
        <v>1542516</v>
      </c>
      <c r="J38" s="10">
        <v>4512936</v>
      </c>
      <c r="K38" s="10">
        <v>4686205</v>
      </c>
      <c r="L38" s="10">
        <f>SUM(Table6[[#This Row],[Instruction]:[Scholar., Grants 
&amp; Waivers]])</f>
        <v>21992234</v>
      </c>
    </row>
    <row r="39" spans="1:12" x14ac:dyDescent="0.2">
      <c r="A39" s="6">
        <v>504</v>
      </c>
      <c r="B39" s="7" t="s">
        <v>15</v>
      </c>
      <c r="C39" s="10">
        <v>28615516.569999985</v>
      </c>
      <c r="D39" s="10">
        <v>8242004.4899999993</v>
      </c>
      <c r="E39" s="10">
        <v>9757111.0800000001</v>
      </c>
      <c r="F39" s="10">
        <v>2241906.77</v>
      </c>
      <c r="G39" s="10">
        <v>0</v>
      </c>
      <c r="H39" s="10">
        <v>3815332.0499999993</v>
      </c>
      <c r="I39" s="10">
        <v>12151316.200000001</v>
      </c>
      <c r="J39" s="10">
        <v>25704733.670000006</v>
      </c>
      <c r="K39" s="10">
        <v>25281503.539999999</v>
      </c>
      <c r="L39" s="10">
        <f>SUM(Table6[[#This Row],[Instruction]:[Scholar., Grants 
&amp; Waivers]])</f>
        <v>115809424.37</v>
      </c>
    </row>
    <row r="40" spans="1:12" x14ac:dyDescent="0.2">
      <c r="A40" s="6">
        <v>516</v>
      </c>
      <c r="B40" s="7" t="s">
        <v>27</v>
      </c>
      <c r="C40" s="10">
        <v>29880268</v>
      </c>
      <c r="D40" s="10">
        <v>6989555</v>
      </c>
      <c r="E40" s="10">
        <v>15696367</v>
      </c>
      <c r="F40" s="10">
        <v>1512131</v>
      </c>
      <c r="G40" s="10">
        <v>0</v>
      </c>
      <c r="H40" s="10">
        <v>5126510</v>
      </c>
      <c r="I40" s="10">
        <v>8573669</v>
      </c>
      <c r="J40" s="10">
        <v>24420730</v>
      </c>
      <c r="K40" s="10">
        <v>16186623</v>
      </c>
      <c r="L40" s="10">
        <f>SUM(Table6[[#This Row],[Instruction]:[Scholar., Grants 
&amp; Waivers]])</f>
        <v>108385853</v>
      </c>
    </row>
    <row r="41" spans="1:12" x14ac:dyDescent="0.2">
      <c r="A41" s="6">
        <v>539</v>
      </c>
      <c r="B41" s="7" t="s">
        <v>49</v>
      </c>
      <c r="C41" s="10">
        <v>8456765</v>
      </c>
      <c r="D41" s="10">
        <v>1485936</v>
      </c>
      <c r="E41" s="10">
        <v>3323909</v>
      </c>
      <c r="F41" s="10">
        <v>1205875</v>
      </c>
      <c r="G41" s="10">
        <v>0</v>
      </c>
      <c r="H41" s="10">
        <v>1522897</v>
      </c>
      <c r="I41" s="10">
        <v>2221027</v>
      </c>
      <c r="J41" s="10">
        <v>8983895</v>
      </c>
      <c r="K41" s="10">
        <v>7889974</v>
      </c>
      <c r="L41" s="10">
        <f>SUM(Table6[[#This Row],[Instruction]:[Scholar., Grants 
&amp; Waivers]])</f>
        <v>35090278</v>
      </c>
    </row>
    <row r="42" spans="1:12" ht="24" customHeight="1" x14ac:dyDescent="0.2">
      <c r="A42" s="6"/>
      <c r="B42" s="9" t="s">
        <v>51</v>
      </c>
      <c r="C42" s="11">
        <f t="shared" ref="C42:K42" si="0">SUM(C3:C41)</f>
        <v>1160112604.3523061</v>
      </c>
      <c r="D42" s="11">
        <f t="shared" si="0"/>
        <v>228389298.23224092</v>
      </c>
      <c r="E42" s="11">
        <f t="shared" si="0"/>
        <v>361892342.97561508</v>
      </c>
      <c r="F42" s="11">
        <f t="shared" si="0"/>
        <v>115397201.48957458</v>
      </c>
      <c r="G42" s="11">
        <f t="shared" si="0"/>
        <v>549981</v>
      </c>
      <c r="H42" s="11">
        <f t="shared" si="0"/>
        <v>155394209.15814024</v>
      </c>
      <c r="I42" s="11">
        <f t="shared" si="0"/>
        <v>305031926.61619586</v>
      </c>
      <c r="J42" s="11">
        <f t="shared" si="0"/>
        <v>707100843.39592695</v>
      </c>
      <c r="K42" s="11">
        <f t="shared" si="0"/>
        <v>633740419.19000006</v>
      </c>
      <c r="L42" s="11">
        <f>SUM(C42:K42)</f>
        <v>3667608826.4099998</v>
      </c>
    </row>
    <row r="43" spans="1:12" x14ac:dyDescent="0.2">
      <c r="A43" s="6"/>
      <c r="B43" s="8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">
      <c r="A44" s="16" t="s">
        <v>52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8"/>
    </row>
  </sheetData>
  <mergeCells count="2">
    <mergeCell ref="A1:L1"/>
    <mergeCell ref="A44:L44"/>
  </mergeCells>
  <printOptions horizontalCentered="1"/>
  <pageMargins left="0.5" right="0.5" top="0.75" bottom="0.5" header="0.25" footer="0.25"/>
  <pageSetup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Buttler, Marco</cp:lastModifiedBy>
  <dcterms:created xsi:type="dcterms:W3CDTF">2018-11-20T17:50:28Z</dcterms:created>
  <dcterms:modified xsi:type="dcterms:W3CDTF">2024-03-28T14:23:07Z</dcterms:modified>
</cp:coreProperties>
</file>